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ноябрь\"/>
    </mc:Choice>
  </mc:AlternateContent>
  <xr:revisionPtr revIDLastSave="0" documentId="13_ncr:1_{42877465-C8A1-4B88-9BA1-EC153101F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1" i="3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<sst xmlns="http://schemas.openxmlformats.org/spreadsheetml/2006/main" count="52" uniqueCount="52">
  <si>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</si>
  <si>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</si>
  <si>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</si>
  <si>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</si>
  <si>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</si>
  <si>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</si>
  <si>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</si>
  <si>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</si>
  <si>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</si>
  <si>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</si>
  <si>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</si>
  <si>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</si>
  <si>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</si>
  <si>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</si>
  <si>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</si>
  <si>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</si>
  <si>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</si>
  <si>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</si>
  <si>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</si>
  <si>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</si>
  <si>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</si>
  <si>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</si>
  <si>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</si>
  <si>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</si>
  <si>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</si>
  <si>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</si>
  <si>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</si>
  <si>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</si>
  <si>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</si>
  <si>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</si>
  <si>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</si>
  <si>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</si>
  <si>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</si>
  <si>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</si>
  <si>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</si>
  <si>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</si>
  <si>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</si>
  <si>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</si>
  <si>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</si>
  <si>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</si>
  <si>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</si>
  <si>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</si>
  <si>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</si>
  <si>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</si>
  <si>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</si>
  <si>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</si>
  <si>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</si>
  <si>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</si>
  <si>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t xml:space="preserve">Сведения об исполнении бюджета городского округа Реутов по расходам в разрезе муниципальных программ по состоянию на 01.12.2025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</si>
  <si>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01.12.2025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</si>
  <si>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01.12.2025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</si>
  <si>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01.12.2024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</si>
</sst>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7" zoomScaleNormal="100" workbookViewId="0">
      <selection activeCell="M28" sqref="M28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0.5" customHeight="1" thickBot="1" x14ac:dyDescent="0.3">
      <c r="A2" s="1" t="s">
        <v>0</v>
      </c>
      <c r="B2" s="1" t="s">
        <v>1</v>
      </c>
      <c r="C2" s="18" t="s">
        <v>45</v>
      </c>
      <c r="D2" s="18" t="s">
        <v>49</v>
      </c>
      <c r="E2" s="18" t="s">
        <v>50</v>
      </c>
      <c r="F2" s="18" t="s">
        <v>43</v>
      </c>
      <c r="G2" s="19" t="s">
        <v>44</v>
      </c>
      <c r="H2" s="19" t="s">
        <v>46</v>
      </c>
      <c r="I2" s="19" t="s">
        <v>47</v>
      </c>
      <c r="J2" s="18" t="s">
        <v>51</v>
      </c>
      <c r="K2" s="20" t="s">
        <v>42</v>
      </c>
    </row>
    <row r="3" spans="1:11" ht="24" customHeight="1" thickBot="1" x14ac:dyDescent="0.3">
      <c r="A3" s="11" t="s">
        <v>2</v>
      </c>
      <c r="B3" s="12" t="s">
        <v>22</v>
      </c>
      <c r="C3" s="13">
        <v>2500</v>
      </c>
      <c r="D3" s="13">
        <v>3394</v>
      </c>
      <c r="E3" s="13">
        <v>1519.77</v>
      </c>
      <c r="F3" s="14">
        <f>SUM(E3-C3)</f>
        <v>-980.23</v>
      </c>
      <c r="G3" s="22">
        <f>E3/C3*100</f>
        <v>60.790799999999997</v>
      </c>
      <c r="H3" s="14">
        <f>SUM(E3-D3)</f>
        <v>-1874.23</v>
      </c>
      <c r="I3" s="22">
        <f>E3/D3*100</f>
        <v>44.778137890394817</v>
      </c>
      <c r="J3" s="27">
        <v>1240</v>
      </c>
      <c r="K3" s="30">
        <f t="shared" ref="K3:K9" si="0">E3/J3*100</f>
        <v>122.56209677419353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363225.35045000003</v>
      </c>
      <c r="E4" s="3">
        <v>287375.37822999997</v>
      </c>
      <c r="F4" s="7">
        <f t="shared" ref="F4:F23" si="1">SUM(E4-C4)</f>
        <v>-9373.1487200000556</v>
      </c>
      <c r="G4" s="22">
        <f t="shared" ref="G4:G23" si="2">E4/C4*100</f>
        <v>96.841383235718865</v>
      </c>
      <c r="H4" s="7">
        <f t="shared" ref="H4:H23" si="3">SUM(E4-D4)</f>
        <v>-75849.972220000054</v>
      </c>
      <c r="I4" s="22">
        <f t="shared" ref="I4:I23" si="4">E4/D4*100</f>
        <v>79.117654611378455</v>
      </c>
      <c r="J4" s="21">
        <v>248367.81463000001</v>
      </c>
      <c r="K4" s="30">
        <f t="shared" si="0"/>
        <v>115.70556300062896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2885896.5025599999</v>
      </c>
      <c r="E5" s="3">
        <v>2179546.7695499999</v>
      </c>
      <c r="F5" s="7">
        <f t="shared" si="1"/>
        <v>-594483.15817000018</v>
      </c>
      <c r="G5" s="22">
        <f t="shared" si="2"/>
        <v>78.569691976661147</v>
      </c>
      <c r="H5" s="7">
        <f t="shared" si="3"/>
        <v>-706349.73301000008</v>
      </c>
      <c r="I5" s="22">
        <f t="shared" si="4"/>
        <v>75.524079523177051</v>
      </c>
      <c r="J5" s="21">
        <v>1938083.00642</v>
      </c>
      <c r="K5" s="30">
        <f t="shared" si="0"/>
        <v>112.45889687542476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43434.89</v>
      </c>
      <c r="E6" s="3">
        <v>35912.991170000001</v>
      </c>
      <c r="F6" s="7">
        <f t="shared" si="1"/>
        <v>-7377.2088299999959</v>
      </c>
      <c r="G6" s="22">
        <f t="shared" si="2"/>
        <v>82.958709292172372</v>
      </c>
      <c r="H6" s="7">
        <f t="shared" si="3"/>
        <v>-7521.8988299999983</v>
      </c>
      <c r="I6" s="22">
        <f t="shared" si="4"/>
        <v>82.68235782339957</v>
      </c>
      <c r="J6" s="21">
        <v>36500.101210000001</v>
      </c>
      <c r="K6" s="30">
        <f t="shared" si="0"/>
        <v>98.391483802682856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197366.43223000001</v>
      </c>
      <c r="E7" s="5">
        <v>169524.60086000001</v>
      </c>
      <c r="F7" s="7">
        <f t="shared" si="1"/>
        <v>-17282.929139999993</v>
      </c>
      <c r="G7" s="22">
        <f t="shared" si="2"/>
        <v>90.748269547806771</v>
      </c>
      <c r="H7" s="7">
        <f t="shared" si="3"/>
        <v>-27841.83137</v>
      </c>
      <c r="I7" s="22">
        <f t="shared" si="4"/>
        <v>85.893329957165847</v>
      </c>
      <c r="J7" s="21">
        <v>153435.56902</v>
      </c>
      <c r="K7" s="30">
        <f t="shared" si="0"/>
        <v>110.48585536115347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986.78899999999999</v>
      </c>
      <c r="E8" s="3">
        <v>585.39859999999999</v>
      </c>
      <c r="F8" s="7">
        <f t="shared" si="1"/>
        <v>-413.60140000000001</v>
      </c>
      <c r="G8" s="22">
        <f t="shared" si="2"/>
        <v>58.59845845845846</v>
      </c>
      <c r="H8" s="7">
        <f t="shared" si="3"/>
        <v>-401.3904</v>
      </c>
      <c r="I8" s="22">
        <f t="shared" si="4"/>
        <v>59.323583866459792</v>
      </c>
      <c r="J8" s="21">
        <v>597.83240999999998</v>
      </c>
      <c r="K8" s="30">
        <f t="shared" si="0"/>
        <v>97.920184688548417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214.84</v>
      </c>
      <c r="E9" s="3">
        <v>214.83525</v>
      </c>
      <c r="F9" s="7">
        <f t="shared" si="1"/>
        <v>-85.164749999999998</v>
      </c>
      <c r="G9" s="22">
        <f t="shared" si="2"/>
        <v>71.611750000000001</v>
      </c>
      <c r="H9" s="7">
        <f t="shared" si="3"/>
        <v>-4.7500000000013642E-3</v>
      </c>
      <c r="I9" s="22">
        <f t="shared" si="4"/>
        <v>99.997789052317998</v>
      </c>
      <c r="J9" s="21">
        <v>1115.1518000000001</v>
      </c>
      <c r="K9" s="30">
        <f t="shared" si="0"/>
        <v>19.265112606194059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142717.64463</v>
      </c>
      <c r="E10" s="3">
        <v>96004.962079999998</v>
      </c>
      <c r="F10" s="7">
        <f t="shared" si="1"/>
        <v>-57578.336320000002</v>
      </c>
      <c r="G10" s="22">
        <f t="shared" si="2"/>
        <v>62.510027509605827</v>
      </c>
      <c r="H10" s="7">
        <f t="shared" si="3"/>
        <v>-46712.682549999998</v>
      </c>
      <c r="I10" s="22">
        <f t="shared" si="4"/>
        <v>67.269160956864098</v>
      </c>
      <c r="J10" s="21">
        <v>70261.782860000007</v>
      </c>
      <c r="K10" s="30">
        <f>E10/J10*100</f>
        <v>136.6389496140377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46821</v>
      </c>
      <c r="E11" s="3">
        <v>46503.606010000003</v>
      </c>
      <c r="F11" s="7">
        <f t="shared" si="1"/>
        <v>-927.39398999999685</v>
      </c>
      <c r="G11" s="22">
        <f t="shared" si="2"/>
        <v>98.044751344057687</v>
      </c>
      <c r="H11" s="7">
        <f t="shared" si="3"/>
        <v>-317.39398999999685</v>
      </c>
      <c r="I11" s="22">
        <f t="shared" si="4"/>
        <v>99.322111894235505</v>
      </c>
      <c r="J11" s="21">
        <v>39282.604769999998</v>
      </c>
      <c r="K11" s="30">
        <f>E11/J11*100</f>
        <v>118.38218540312953</v>
      </c>
    </row>
    <row r="12" spans="1:11" ht="30" customHeight="1" thickBot="1" x14ac:dyDescent="0.3">
      <c r="A12" s="2" t="s">
        <v>14</v>
      </c>
      <c r="B12" s="6" t="s">
        <v>38</v>
      </c>
      <c r="C12" s="3">
        <v>1512349.12</v>
      </c>
      <c r="D12" s="3">
        <v>1765805.93028</v>
      </c>
      <c r="E12" s="3">
        <v>1257163.93514</v>
      </c>
      <c r="F12" s="7">
        <f t="shared" si="1"/>
        <v>-255185.18486000015</v>
      </c>
      <c r="G12" s="22">
        <f t="shared" si="2"/>
        <v>83.126569025279025</v>
      </c>
      <c r="H12" s="7">
        <f t="shared" si="3"/>
        <v>-508641.99514000001</v>
      </c>
      <c r="I12" s="22">
        <f t="shared" si="4"/>
        <v>71.194909564079566</v>
      </c>
      <c r="J12" s="21">
        <v>178512.01592999999</v>
      </c>
      <c r="K12" s="30">
        <f t="shared" ref="K12:K13" si="5">E12/J12*100</f>
        <v>704.24611396073885</v>
      </c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42371.96</v>
      </c>
      <c r="E13" s="3">
        <v>36380.60901</v>
      </c>
      <c r="F13" s="7">
        <f t="shared" si="1"/>
        <v>-15000.89099</v>
      </c>
      <c r="G13" s="22">
        <f t="shared" si="2"/>
        <v>70.804879207496867</v>
      </c>
      <c r="H13" s="7">
        <f t="shared" si="3"/>
        <v>-5991.350989999999</v>
      </c>
      <c r="I13" s="22">
        <f t="shared" si="4"/>
        <v>85.860104205705852</v>
      </c>
      <c r="J13" s="21">
        <v>43358.294699999999</v>
      </c>
      <c r="K13" s="30">
        <f t="shared" si="5"/>
        <v>83.90691853016996</v>
      </c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721212.00780999998</v>
      </c>
      <c r="E14" s="3">
        <v>563295.66417999996</v>
      </c>
      <c r="F14" s="7">
        <f t="shared" si="1"/>
        <v>-100499.77182999998</v>
      </c>
      <c r="G14" s="22">
        <f t="shared" si="2"/>
        <v>84.85982783580242</v>
      </c>
      <c r="H14" s="7">
        <f t="shared" si="3"/>
        <v>-157916.34363000002</v>
      </c>
      <c r="I14" s="22">
        <f t="shared" si="4"/>
        <v>78.104032944553751</v>
      </c>
      <c r="J14" s="21">
        <v>474184.97097999998</v>
      </c>
      <c r="K14" s="30">
        <f t="shared" ref="K14:K23" si="6">E14/J14*100</f>
        <v>118.79239087140078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129423.04419</v>
      </c>
      <c r="E15" s="3">
        <v>98772.625889999996</v>
      </c>
      <c r="F15" s="7">
        <f t="shared" si="1"/>
        <v>2957.6788899999956</v>
      </c>
      <c r="G15" s="22">
        <f t="shared" si="2"/>
        <v>103.08686586237947</v>
      </c>
      <c r="H15" s="7">
        <f t="shared" si="3"/>
        <v>-30650.418300000005</v>
      </c>
      <c r="I15" s="22">
        <f t="shared" si="4"/>
        <v>76.317650004427691</v>
      </c>
      <c r="J15" s="21">
        <v>61275.647709999997</v>
      </c>
      <c r="K15" s="30">
        <f t="shared" si="6"/>
        <v>161.1939319800623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248923.89848</v>
      </c>
      <c r="E16" s="3">
        <v>222881.52479</v>
      </c>
      <c r="F16" s="7">
        <f t="shared" si="1"/>
        <v>-11057.795870000002</v>
      </c>
      <c r="G16" s="22">
        <f t="shared" si="2"/>
        <v>95.273220492047571</v>
      </c>
      <c r="H16" s="7">
        <f t="shared" si="3"/>
        <v>-26042.373690000008</v>
      </c>
      <c r="I16" s="22">
        <f t="shared" si="4"/>
        <v>89.538017904659966</v>
      </c>
      <c r="J16" s="21">
        <v>220633.76256</v>
      </c>
      <c r="K16" s="30">
        <f t="shared" si="6"/>
        <v>101.01877527895972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140460.85866</v>
      </c>
      <c r="E17" s="3">
        <v>105295.13162</v>
      </c>
      <c r="F17" s="7">
        <f t="shared" si="1"/>
        <v>-39266.878380000009</v>
      </c>
      <c r="G17" s="22">
        <f t="shared" si="2"/>
        <v>72.837346146473749</v>
      </c>
      <c r="H17" s="7">
        <f t="shared" si="3"/>
        <v>-35165.727039999998</v>
      </c>
      <c r="I17" s="22">
        <f t="shared" si="4"/>
        <v>74.964038113192615</v>
      </c>
      <c r="J17" s="21">
        <v>73946.193199999994</v>
      </c>
      <c r="K17" s="30">
        <f t="shared" si="6"/>
        <v>142.39425596286139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2586</v>
      </c>
      <c r="E18" s="9">
        <v>2186</v>
      </c>
      <c r="F18" s="7">
        <f>SUM(E18-C18)</f>
        <v>1816</v>
      </c>
      <c r="G18" s="22">
        <f t="shared" si="2"/>
        <v>590.81081081081072</v>
      </c>
      <c r="H18" s="7">
        <f t="shared" si="3"/>
        <v>-400</v>
      </c>
      <c r="I18" s="22">
        <f t="shared" si="4"/>
        <v>84.532095901005405</v>
      </c>
      <c r="J18" s="21">
        <v>170</v>
      </c>
      <c r="K18" s="30">
        <f t="shared" si="6"/>
        <v>1285.8823529411766</v>
      </c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730876.19146</v>
      </c>
      <c r="E19" s="3">
        <v>592372.09019000002</v>
      </c>
      <c r="F19" s="7">
        <f>SUM(E19-C19)</f>
        <v>-116501.52073999995</v>
      </c>
      <c r="G19" s="22">
        <f t="shared" si="2"/>
        <v>83.565261995413138</v>
      </c>
      <c r="H19" s="7">
        <f t="shared" si="3"/>
        <v>-138504.10126999998</v>
      </c>
      <c r="I19" s="22">
        <f t="shared" si="4"/>
        <v>81.049580915568768</v>
      </c>
      <c r="J19" s="21">
        <v>303321.79379000003</v>
      </c>
      <c r="K19" s="30">
        <f t="shared" si="6"/>
        <v>195.29493175822353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2"/>
      <c r="H20" s="7">
        <f t="shared" si="3"/>
        <v>0</v>
      </c>
      <c r="I20" s="22"/>
      <c r="J20" s="21">
        <v>1654698.07632</v>
      </c>
      <c r="K20" s="30">
        <f t="shared" si="6"/>
        <v>0</v>
      </c>
    </row>
    <row r="21" spans="1:11" ht="24" customHeight="1" thickBot="1" x14ac:dyDescent="0.3">
      <c r="A21" s="2"/>
      <c r="B21" s="23" t="s">
        <v>3</v>
      </c>
      <c r="C21" s="24">
        <f>SUM(C3:C20)</f>
        <v>6916775.4276700001</v>
      </c>
      <c r="D21" s="24">
        <f>SUM(D3:D20)</f>
        <v>7465717.3397500003</v>
      </c>
      <c r="E21" s="24">
        <f>SUM(E3:E20)</f>
        <v>5695535.8925700001</v>
      </c>
      <c r="F21" s="25">
        <f t="shared" si="1"/>
        <v>-1221239.5351</v>
      </c>
      <c r="G21" s="26">
        <f t="shared" si="2"/>
        <v>82.343802428303078</v>
      </c>
      <c r="H21" s="25">
        <f t="shared" si="3"/>
        <v>-1770181.4471800001</v>
      </c>
      <c r="I21" s="22">
        <f t="shared" si="4"/>
        <v>76.289198122262718</v>
      </c>
      <c r="J21" s="24">
        <f>SUM(J3:J20)</f>
        <v>5498984.6183100007</v>
      </c>
      <c r="K21" s="31">
        <f t="shared" si="6"/>
        <v>103.57431940445043</v>
      </c>
    </row>
    <row r="22" spans="1:11" ht="24" customHeight="1" thickBot="1" x14ac:dyDescent="0.3">
      <c r="A22" s="4"/>
      <c r="B22" s="15" t="s">
        <v>4</v>
      </c>
      <c r="C22" s="16">
        <v>294631.97149999999</v>
      </c>
      <c r="D22" s="16">
        <v>79834.137600000002</v>
      </c>
      <c r="E22" s="16">
        <v>58279.330999999998</v>
      </c>
      <c r="F22" s="17">
        <f t="shared" si="1"/>
        <v>-236352.64049999998</v>
      </c>
      <c r="G22" s="22">
        <f t="shared" si="2"/>
        <v>19.780382523761514</v>
      </c>
      <c r="H22" s="17">
        <f t="shared" si="3"/>
        <v>-21554.806600000004</v>
      </c>
      <c r="I22" s="22">
        <f t="shared" si="4"/>
        <v>73.000514256197079</v>
      </c>
      <c r="J22" s="28">
        <v>16340.6589</v>
      </c>
      <c r="K22" s="30">
        <f t="shared" si="6"/>
        <v>356.6522706131513</v>
      </c>
    </row>
    <row r="23" spans="1:11" ht="26.25" customHeight="1" thickBot="1" x14ac:dyDescent="0.3">
      <c r="A23" s="2"/>
      <c r="B23" s="23" t="s">
        <v>5</v>
      </c>
      <c r="C23" s="24">
        <f>SUM(C21:C22)</f>
        <v>7211407.3991700001</v>
      </c>
      <c r="D23" s="24">
        <f>SUM(D21:D22)</f>
        <v>7545551.4773500003</v>
      </c>
      <c r="E23" s="24">
        <f>SUM(E21:E22)</f>
        <v>5753815.2235700004</v>
      </c>
      <c r="F23" s="25">
        <f t="shared" si="1"/>
        <v>-1457592.1755999997</v>
      </c>
      <c r="G23" s="26">
        <f t="shared" si="2"/>
        <v>79.787687826820573</v>
      </c>
      <c r="H23" s="25">
        <f t="shared" si="3"/>
        <v>-1791736.2537799999</v>
      </c>
      <c r="I23" s="29">
        <f t="shared" si="4"/>
        <v>76.254402886808506</v>
      </c>
      <c r="J23" s="24">
        <f>SUM(J21:J22)</f>
        <v>5515325.2772100009</v>
      </c>
      <c r="K23" s="31">
        <f t="shared" si="6"/>
        <v>104.32413202074353</v>
      </c>
    </row>
    <row r="26" spans="1:11" x14ac:dyDescent="0.25">
      <c r="A26" s="10" t="s">
        <v>41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2025-12-09T14:35:59Z</dcterms:modified>
</cp:coreProperties>
</file>